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\share\2020_2021\Némethová\ZRPŠ\"/>
    </mc:Choice>
  </mc:AlternateContent>
  <bookViews>
    <workbookView xWindow="0" yWindow="0" windowWidth="27570" windowHeight="10665"/>
  </bookViews>
  <sheets>
    <sheet name="2019-2020 " sheetId="1" r:id="rId1"/>
    <sheet name="Platené-prevodom" sheetId="2" r:id="rId2"/>
  </sheets>
  <definedNames>
    <definedName name="_xlnm.Print_Area" localSheetId="0">'2019-2020 '!$A$2:$H$56</definedName>
    <definedName name="_xlnm.Print_Area" localSheetId="1">'Platené-prevodom'!$A$1:$F$7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I13" i="2"/>
  <c r="E19" i="2"/>
  <c r="E17" i="2"/>
  <c r="F7" i="2"/>
  <c r="E6" i="2" l="1"/>
  <c r="E55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F55" i="1"/>
  <c r="E56" i="1"/>
  <c r="G56" i="1"/>
</calcChain>
</file>

<file path=xl/sharedStrings.xml><?xml version="1.0" encoding="utf-8"?>
<sst xmlns="http://schemas.openxmlformats.org/spreadsheetml/2006/main" count="103" uniqueCount="72">
  <si>
    <t>Zostatok hotovosti k 31.8.2020</t>
  </si>
  <si>
    <t xml:space="preserve">Školský stôl 32x, školské stoličky 64x, katedra 2x, učiteľská stolička 2x -zaplatené z účtu </t>
  </si>
  <si>
    <t>Učebnica ekonómie a podnikania zaplatené z účtu</t>
  </si>
  <si>
    <t>Nákup kancelárskych potrieb</t>
  </si>
  <si>
    <t>ANJ</t>
  </si>
  <si>
    <t>MAT</t>
  </si>
  <si>
    <t>Poukážky - riaditeľské odmeny na konci roka</t>
  </si>
  <si>
    <t>Zdvihák - príslušenstvo ku kosačke</t>
  </si>
  <si>
    <t>Hustilka, kľúč momentový - príslušenstvo ku kosačke</t>
  </si>
  <si>
    <t>Poukážky - riaditeľské odmeny pre štvrtákov</t>
  </si>
  <si>
    <t>Kosačka - zaplatené z účtu</t>
  </si>
  <si>
    <t>VED</t>
  </si>
  <si>
    <t>Faktúra - obedy - Educate - zaplatené z účtu</t>
  </si>
  <si>
    <t>Riaditeľské pochvaly - odmeny pre žiakov</t>
  </si>
  <si>
    <t>Freundschaft - predplatné časopisu</t>
  </si>
  <si>
    <t>NEJ</t>
  </si>
  <si>
    <t>SME - inzercia.stredné školy</t>
  </si>
  <si>
    <t>Príjem do pokladne - p. Beňka</t>
  </si>
  <si>
    <t>Požičiavanie lyží</t>
  </si>
  <si>
    <t>TSV</t>
  </si>
  <si>
    <t>Projekt Educate Slovakia - zakúpenie občerstvenia</t>
  </si>
  <si>
    <t>Zakúpenie odbornej literatúry z biológie</t>
  </si>
  <si>
    <t>BIO, CHE, GEG</t>
  </si>
  <si>
    <t>Vianočný punč - akcia IV.C</t>
  </si>
  <si>
    <t>Školské kolo olympiády z ANJ</t>
  </si>
  <si>
    <t>Sedák na stoličku + doska na stôl</t>
  </si>
  <si>
    <t>Darček pre partnerskú školu v Budapešti</t>
  </si>
  <si>
    <t>RUJ</t>
  </si>
  <si>
    <t>Učebnice - príprava na maturitu</t>
  </si>
  <si>
    <t>DOD - občerstvenie</t>
  </si>
  <si>
    <t>Školské kolo olympiády z NEJ</t>
  </si>
  <si>
    <t>Knihy</t>
  </si>
  <si>
    <t>Kancelárske potreby</t>
  </si>
  <si>
    <t>Cultus Ružinov - Akadémia - Imatrikulácia</t>
  </si>
  <si>
    <t>Prihláška - Best in English</t>
  </si>
  <si>
    <t>SME - informácie o VŠ pre študentov 4. roč.</t>
  </si>
  <si>
    <t>Tlač plagátov</t>
  </si>
  <si>
    <t>Lampa do projektora, switch, kábel</t>
  </si>
  <si>
    <t>EDUCATE - projekt</t>
  </si>
  <si>
    <t>Výber z VÚB - príjem do pokladne</t>
  </si>
  <si>
    <t>Anglické interaktívne divadlo</t>
  </si>
  <si>
    <t>Farebné kriedy, fixy na biele tabule</t>
  </si>
  <si>
    <t>Atlasy na vyučovanie DEJ v ruskom jazyku</t>
  </si>
  <si>
    <t>Učebnice - Vybrané kapitoly z odboru</t>
  </si>
  <si>
    <t>Propagačný papier na plagáty</t>
  </si>
  <si>
    <t>Farebné kriedy, fixy na biele tabule, korková tabuľa</t>
  </si>
  <si>
    <t>Propagácia školy, stoličky ku prezentačnému stolíku</t>
  </si>
  <si>
    <t>Fixky do kabinetov na bielu tabuľu</t>
  </si>
  <si>
    <t>Registračný poplatok do programu Zelená škola</t>
  </si>
  <si>
    <t>Zostatok hotovosti k 31.08.2019</t>
  </si>
  <si>
    <t>zostatok</t>
  </si>
  <si>
    <t>výdavok</t>
  </si>
  <si>
    <t>príjem</t>
  </si>
  <si>
    <t>popis operácie</t>
  </si>
  <si>
    <t>predmet</t>
  </si>
  <si>
    <t>PČ</t>
  </si>
  <si>
    <t>ZDRUŽENIE RODIČOV PRI GIH, Ivana Horvátha 14, 821 03 Bratislava</t>
  </si>
  <si>
    <t>Por. č.</t>
  </si>
  <si>
    <t xml:space="preserve">Názov </t>
  </si>
  <si>
    <t>Učebňa č.</t>
  </si>
  <si>
    <t xml:space="preserve">Počet </t>
  </si>
  <si>
    <t xml:space="preserve">Zaplatené prevodom 
z účtu (€) </t>
  </si>
  <si>
    <t>Dátum</t>
  </si>
  <si>
    <t>Školský nábytok lavice, stoličky, katedra  U stolička</t>
  </si>
  <si>
    <t>04, 24</t>
  </si>
  <si>
    <t>32, 64, 2, 2</t>
  </si>
  <si>
    <t>Faktúra - obedy - Educate -</t>
  </si>
  <si>
    <t xml:space="preserve">Kosačka - </t>
  </si>
  <si>
    <t>Učebnica ekonómie a podnikania</t>
  </si>
  <si>
    <t>čerpanie hotovosti od 01.09.2019 do 31.8.2020</t>
  </si>
  <si>
    <t xml:space="preserve">Spolu </t>
  </si>
  <si>
    <t>Hygienické potreby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</si>
</sst>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indexed="14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indexed="48"/>
      <name val="Calibri"/>
      <family val="2"/>
      <charset val="238"/>
      <scheme val="minor"/>
    </font>
    <font>
      <i/>
      <sz val="12"/>
      <color indexed="12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i/>
      <sz val="12"/>
      <color indexed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0"/>
      <color indexed="12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Alignment="1">
      <alignment horizont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4" fillId="0" borderId="0" xfId="1" applyFont="1" applyBorder="1"/>
    <xf numFmtId="6" fontId="4" fillId="0" borderId="0" xfId="1" applyNumberFormat="1" applyFont="1"/>
    <xf numFmtId="0" fontId="7" fillId="0" borderId="0" xfId="1" applyFont="1"/>
    <xf numFmtId="0" fontId="8" fillId="0" borderId="1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center" wrapText="1"/>
    </xf>
    <xf numFmtId="2" fontId="8" fillId="2" borderId="1" xfId="2" applyNumberFormat="1" applyFont="1" applyFill="1" applyBorder="1" applyAlignment="1">
      <alignment horizontal="center"/>
    </xf>
    <xf numFmtId="14" fontId="8" fillId="0" borderId="1" xfId="2" applyNumberFormat="1" applyFont="1" applyBorder="1"/>
    <xf numFmtId="0" fontId="8" fillId="0" borderId="1" xfId="2" applyFont="1" applyBorder="1" applyAlignment="1">
      <alignment horizontal="center" vertical="center"/>
    </xf>
    <xf numFmtId="2" fontId="10" fillId="0" borderId="0" xfId="0" applyNumberFormat="1" applyFont="1"/>
    <xf numFmtId="0" fontId="12" fillId="0" borderId="1" xfId="1" applyFont="1" applyBorder="1"/>
    <xf numFmtId="0" fontId="12" fillId="0" borderId="1" xfId="1" applyFont="1" applyBorder="1" applyAlignment="1">
      <alignment horizontal="center"/>
    </xf>
    <xf numFmtId="4" fontId="8" fillId="0" borderId="1" xfId="1" applyNumberFormat="1" applyFont="1" applyBorder="1"/>
    <xf numFmtId="0" fontId="9" fillId="0" borderId="1" xfId="1" applyFont="1" applyBorder="1" applyAlignment="1">
      <alignment horizontal="center"/>
    </xf>
    <xf numFmtId="0" fontId="8" fillId="0" borderId="1" xfId="1" applyFont="1" applyBorder="1"/>
    <xf numFmtId="0" fontId="16" fillId="0" borderId="1" xfId="1" applyFont="1" applyBorder="1"/>
    <xf numFmtId="0" fontId="17" fillId="0" borderId="1" xfId="1" applyFont="1" applyBorder="1"/>
    <xf numFmtId="0" fontId="18" fillId="0" borderId="1" xfId="1" applyFont="1" applyBorder="1" applyAlignment="1">
      <alignment horizontal="center"/>
    </xf>
    <xf numFmtId="0" fontId="13" fillId="0" borderId="1" xfId="1" applyFont="1" applyBorder="1"/>
    <xf numFmtId="0" fontId="20" fillId="0" borderId="1" xfId="1" applyFont="1" applyBorder="1" applyAlignment="1">
      <alignment horizontal="center"/>
    </xf>
    <xf numFmtId="0" fontId="21" fillId="0" borderId="1" xfId="1" applyFont="1" applyBorder="1"/>
    <xf numFmtId="4" fontId="9" fillId="0" borderId="1" xfId="1" applyNumberFormat="1" applyFont="1" applyBorder="1"/>
    <xf numFmtId="4" fontId="11" fillId="0" borderId="1" xfId="1" applyNumberFormat="1" applyFont="1" applyFill="1" applyBorder="1" applyAlignment="1">
      <alignment horizontal="right"/>
    </xf>
    <xf numFmtId="0" fontId="9" fillId="0" borderId="1" xfId="1" applyFont="1" applyBorder="1"/>
    <xf numFmtId="0" fontId="22" fillId="0" borderId="1" xfId="1" applyFont="1" applyBorder="1"/>
    <xf numFmtId="0" fontId="9" fillId="0" borderId="1" xfId="1" applyFont="1" applyFill="1" applyBorder="1"/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8" fillId="0" borderId="0" xfId="1" applyNumberFormat="1" applyFont="1" applyBorder="1"/>
    <xf numFmtId="0" fontId="11" fillId="0" borderId="0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4" fontId="11" fillId="0" borderId="1" xfId="1" applyNumberFormat="1" applyFont="1" applyBorder="1" applyAlignment="1">
      <alignment horizontal="center"/>
    </xf>
    <xf numFmtId="4" fontId="14" fillId="0" borderId="1" xfId="1" applyNumberFormat="1" applyFont="1" applyBorder="1"/>
    <xf numFmtId="4" fontId="15" fillId="0" borderId="1" xfId="1" applyNumberFormat="1" applyFont="1" applyBorder="1"/>
    <xf numFmtId="4" fontId="16" fillId="0" borderId="1" xfId="1" applyNumberFormat="1" applyFont="1" applyBorder="1"/>
    <xf numFmtId="2" fontId="8" fillId="0" borderId="1" xfId="1" applyNumberFormat="1" applyFont="1" applyBorder="1"/>
    <xf numFmtId="0" fontId="19" fillId="0" borderId="1" xfId="1" applyFont="1" applyBorder="1"/>
    <xf numFmtId="4" fontId="3" fillId="0" borderId="1" xfId="1" applyNumberFormat="1" applyFont="1" applyBorder="1"/>
    <xf numFmtId="4" fontId="23" fillId="0" borderId="1" xfId="1" applyNumberFormat="1" applyFont="1" applyBorder="1"/>
    <xf numFmtId="4" fontId="24" fillId="0" borderId="1" xfId="1" applyNumberFormat="1" applyFont="1" applyFill="1" applyBorder="1"/>
    <xf numFmtId="4" fontId="25" fillId="0" borderId="1" xfId="1" applyNumberFormat="1" applyFont="1" applyBorder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2" fillId="0" borderId="1" xfId="1" applyFont="1" applyBorder="1"/>
    <xf numFmtId="4" fontId="2" fillId="0" borderId="1" xfId="1" applyNumberFormat="1" applyFont="1" applyBorder="1"/>
    <xf numFmtId="2" fontId="26" fillId="0" borderId="0" xfId="0" applyNumberFormat="1" applyFont="1"/>
    <xf numFmtId="0" fontId="11" fillId="0" borderId="0" xfId="1" applyFont="1" applyBorder="1" applyAlignment="1">
      <alignment horizontal="center" wrapText="1"/>
    </xf>
    <xf numFmtId="14" fontId="12" fillId="0" borderId="0" xfId="1" applyNumberFormat="1" applyFont="1" applyBorder="1"/>
    <xf numFmtId="14" fontId="8" fillId="0" borderId="0" xfId="1" applyNumberFormat="1" applyFont="1" applyBorder="1"/>
    <xf numFmtId="0" fontId="3" fillId="0" borderId="0" xfId="1" applyFont="1" applyBorder="1"/>
    <xf numFmtId="0" fontId="11" fillId="0" borderId="0" xfId="1" applyFont="1" applyBorder="1" applyAlignment="1">
      <alignment horizontal="center"/>
    </xf>
  </cellXfs>
  <cellStyles count="3">
    <cellStyle name="Normálna" xfId="0" builtinId="0"/>
    <cellStyle name="Normálna 2" xfId="2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25" zoomScaleNormal="100" workbookViewId="0">
      <selection activeCell="D43" sqref="D43"/>
    </sheetView>
  </sheetViews>
  <sheetFormatPr defaultRowHeight="12.75" x14ac:dyDescent="0.2"/>
  <cols>
    <col min="1" max="1" width="14.42578125" style="1" bestFit="1" customWidth="1"/>
    <col min="2" max="2" width="5" style="1" customWidth="1"/>
    <col min="3" max="3" width="14.5703125" style="3" bestFit="1" customWidth="1"/>
    <col min="4" max="4" width="60.28515625" style="1" customWidth="1"/>
    <col min="5" max="5" width="11.5703125" style="2" bestFit="1" customWidth="1"/>
    <col min="6" max="6" width="12.140625" style="2" bestFit="1" customWidth="1"/>
    <col min="7" max="7" width="12.5703125" style="2" bestFit="1" customWidth="1"/>
    <col min="8" max="8" width="9.140625" style="1"/>
    <col min="9" max="9" width="43.7109375" style="1" customWidth="1"/>
    <col min="10" max="16384" width="9.140625" style="1"/>
  </cols>
  <sheetData>
    <row r="1" spans="1:9" ht="17.25" customHeight="1" x14ac:dyDescent="0.2"/>
    <row r="2" spans="1:9" s="4" customFormat="1" ht="15.75" x14ac:dyDescent="0.25">
      <c r="A2" s="57" t="s">
        <v>56</v>
      </c>
      <c r="B2" s="57"/>
      <c r="C2" s="57"/>
      <c r="D2" s="57"/>
      <c r="E2" s="57"/>
      <c r="F2" s="57"/>
      <c r="G2" s="57"/>
    </row>
    <row r="3" spans="1:9" s="4" customFormat="1" ht="15.75" x14ac:dyDescent="0.25">
      <c r="A3" s="57" t="s">
        <v>69</v>
      </c>
      <c r="B3" s="57"/>
      <c r="C3" s="57"/>
      <c r="D3" s="57"/>
      <c r="E3" s="57"/>
      <c r="F3" s="57"/>
      <c r="G3" s="57"/>
    </row>
    <row r="4" spans="1:9" s="4" customFormat="1" ht="15.75" x14ac:dyDescent="0.25">
      <c r="A4" s="33"/>
      <c r="B4" s="33"/>
      <c r="C4" s="34"/>
      <c r="D4" s="33"/>
      <c r="E4" s="35"/>
      <c r="F4" s="35"/>
      <c r="G4" s="35"/>
    </row>
    <row r="5" spans="1:9" s="4" customFormat="1" ht="15.75" x14ac:dyDescent="0.25">
      <c r="A5" s="53"/>
      <c r="B5" s="37" t="s">
        <v>55</v>
      </c>
      <c r="C5" s="37" t="s">
        <v>54</v>
      </c>
      <c r="D5" s="37" t="s">
        <v>53</v>
      </c>
      <c r="E5" s="38" t="s">
        <v>52</v>
      </c>
      <c r="F5" s="38" t="s">
        <v>51</v>
      </c>
      <c r="G5" s="38" t="s">
        <v>50</v>
      </c>
    </row>
    <row r="6" spans="1:9" s="4" customFormat="1" ht="15.75" x14ac:dyDescent="0.25">
      <c r="A6" s="36"/>
      <c r="B6" s="37"/>
      <c r="C6" s="37"/>
      <c r="D6" s="37"/>
      <c r="E6" s="38"/>
      <c r="F6" s="38"/>
      <c r="G6" s="38"/>
    </row>
    <row r="7" spans="1:9" s="4" customFormat="1" ht="15.75" x14ac:dyDescent="0.25">
      <c r="A7" s="54"/>
      <c r="B7" s="17"/>
      <c r="C7" s="18"/>
      <c r="D7" s="25" t="s">
        <v>49</v>
      </c>
      <c r="E7" s="39"/>
      <c r="F7" s="19"/>
      <c r="G7" s="40">
        <v>45.64</v>
      </c>
      <c r="H7" s="9"/>
      <c r="I7" s="8"/>
    </row>
    <row r="8" spans="1:9" s="4" customFormat="1" ht="15.75" x14ac:dyDescent="0.25">
      <c r="A8" s="55"/>
      <c r="B8" s="22">
        <v>1</v>
      </c>
      <c r="C8" s="20" t="s">
        <v>11</v>
      </c>
      <c r="D8" s="21" t="s">
        <v>48</v>
      </c>
      <c r="E8" s="19"/>
      <c r="F8" s="19">
        <v>119</v>
      </c>
      <c r="G8" s="41">
        <f>G7+E55-F8</f>
        <v>2526.64</v>
      </c>
      <c r="I8" s="7"/>
    </row>
    <row r="9" spans="1:9" s="4" customFormat="1" ht="15.75" x14ac:dyDescent="0.25">
      <c r="A9" s="55"/>
      <c r="B9" s="22">
        <v>2</v>
      </c>
      <c r="C9" s="20" t="s">
        <v>11</v>
      </c>
      <c r="D9" s="21" t="s">
        <v>47</v>
      </c>
      <c r="E9" s="21"/>
      <c r="F9" s="19">
        <v>47.52</v>
      </c>
      <c r="G9" s="41">
        <f t="shared" ref="G9:G49" si="0">G8-F9</f>
        <v>2479.12</v>
      </c>
      <c r="I9" s="7"/>
    </row>
    <row r="10" spans="1:9" s="4" customFormat="1" ht="15.75" x14ac:dyDescent="0.25">
      <c r="A10" s="55"/>
      <c r="B10" s="22">
        <v>3</v>
      </c>
      <c r="C10" s="20" t="s">
        <v>11</v>
      </c>
      <c r="D10" s="21" t="s">
        <v>46</v>
      </c>
      <c r="E10" s="21"/>
      <c r="F10" s="19">
        <v>11.98</v>
      </c>
      <c r="G10" s="41">
        <f t="shared" si="0"/>
        <v>2467.14</v>
      </c>
    </row>
    <row r="11" spans="1:9" s="4" customFormat="1" ht="15.75" x14ac:dyDescent="0.25">
      <c r="A11" s="55"/>
      <c r="B11" s="22">
        <v>4</v>
      </c>
      <c r="C11" s="20" t="s">
        <v>22</v>
      </c>
      <c r="D11" s="21" t="s">
        <v>45</v>
      </c>
      <c r="E11" s="19"/>
      <c r="F11" s="19">
        <v>45.53</v>
      </c>
      <c r="G11" s="41">
        <f t="shared" si="0"/>
        <v>2421.6099999999997</v>
      </c>
    </row>
    <row r="12" spans="1:9" s="4" customFormat="1" ht="15.75" x14ac:dyDescent="0.25">
      <c r="A12" s="55"/>
      <c r="B12" s="22">
        <v>5</v>
      </c>
      <c r="C12" s="20" t="s">
        <v>11</v>
      </c>
      <c r="D12" s="21" t="s">
        <v>44</v>
      </c>
      <c r="E12" s="19"/>
      <c r="F12" s="19">
        <v>3.4</v>
      </c>
      <c r="G12" s="41">
        <f t="shared" si="0"/>
        <v>2418.2099999999996</v>
      </c>
    </row>
    <row r="13" spans="1:9" s="4" customFormat="1" ht="15.75" x14ac:dyDescent="0.25">
      <c r="A13" s="55"/>
      <c r="B13" s="22">
        <v>6</v>
      </c>
      <c r="C13" s="20" t="s">
        <v>27</v>
      </c>
      <c r="D13" s="21" t="s">
        <v>43</v>
      </c>
      <c r="E13" s="19"/>
      <c r="F13" s="19">
        <v>7.01</v>
      </c>
      <c r="G13" s="41">
        <f t="shared" si="0"/>
        <v>2411.1999999999994</v>
      </c>
    </row>
    <row r="14" spans="1:9" s="4" customFormat="1" ht="15.75" x14ac:dyDescent="0.25">
      <c r="A14" s="55"/>
      <c r="B14" s="22">
        <v>7</v>
      </c>
      <c r="C14" s="20" t="s">
        <v>27</v>
      </c>
      <c r="D14" s="21" t="s">
        <v>42</v>
      </c>
      <c r="E14" s="19"/>
      <c r="F14" s="19">
        <v>73.48</v>
      </c>
      <c r="G14" s="41">
        <f t="shared" si="0"/>
        <v>2337.7199999999993</v>
      </c>
    </row>
    <row r="15" spans="1:9" s="4" customFormat="1" ht="15.75" x14ac:dyDescent="0.25">
      <c r="A15" s="55"/>
      <c r="B15" s="22">
        <v>8</v>
      </c>
      <c r="C15" s="20" t="s">
        <v>22</v>
      </c>
      <c r="D15" s="21" t="s">
        <v>41</v>
      </c>
      <c r="E15" s="19"/>
      <c r="F15" s="19">
        <v>35.5</v>
      </c>
      <c r="G15" s="41">
        <f t="shared" si="0"/>
        <v>2302.2199999999993</v>
      </c>
    </row>
    <row r="16" spans="1:9" s="4" customFormat="1" ht="15.75" x14ac:dyDescent="0.25">
      <c r="A16" s="55"/>
      <c r="B16" s="22">
        <v>9</v>
      </c>
      <c r="C16" s="20" t="s">
        <v>4</v>
      </c>
      <c r="D16" s="21" t="s">
        <v>40</v>
      </c>
      <c r="E16" s="19"/>
      <c r="F16" s="19">
        <v>50</v>
      </c>
      <c r="G16" s="41">
        <f t="shared" si="0"/>
        <v>2252.2199999999993</v>
      </c>
    </row>
    <row r="17" spans="1:7" s="4" customFormat="1" ht="15.75" x14ac:dyDescent="0.25">
      <c r="A17" s="55"/>
      <c r="B17" s="23">
        <v>10</v>
      </c>
      <c r="C17" s="24"/>
      <c r="D17" s="25" t="s">
        <v>39</v>
      </c>
      <c r="E17" s="39">
        <v>2000</v>
      </c>
      <c r="F17" s="19"/>
      <c r="G17" s="41">
        <f t="shared" si="0"/>
        <v>2252.2199999999993</v>
      </c>
    </row>
    <row r="18" spans="1:7" s="4" customFormat="1" ht="15.75" x14ac:dyDescent="0.25">
      <c r="A18" s="55"/>
      <c r="B18" s="22">
        <v>11</v>
      </c>
      <c r="C18" s="20" t="s">
        <v>11</v>
      </c>
      <c r="D18" s="21" t="s">
        <v>38</v>
      </c>
      <c r="E18" s="21"/>
      <c r="F18" s="19">
        <v>304</v>
      </c>
      <c r="G18" s="41">
        <f t="shared" si="0"/>
        <v>1948.2199999999993</v>
      </c>
    </row>
    <row r="19" spans="1:7" s="4" customFormat="1" ht="15.75" x14ac:dyDescent="0.25">
      <c r="A19" s="55"/>
      <c r="B19" s="22">
        <v>12</v>
      </c>
      <c r="C19" s="20" t="s">
        <v>11</v>
      </c>
      <c r="D19" s="21" t="s">
        <v>71</v>
      </c>
      <c r="E19" s="19"/>
      <c r="F19" s="19">
        <v>73.22</v>
      </c>
      <c r="G19" s="41">
        <f t="shared" si="0"/>
        <v>1874.9999999999993</v>
      </c>
    </row>
    <row r="20" spans="1:7" s="4" customFormat="1" ht="15.75" x14ac:dyDescent="0.25">
      <c r="A20" s="55"/>
      <c r="B20" s="22">
        <v>13</v>
      </c>
      <c r="C20" s="20" t="s">
        <v>11</v>
      </c>
      <c r="D20" s="21" t="s">
        <v>37</v>
      </c>
      <c r="E20" s="19"/>
      <c r="F20" s="19">
        <v>136.19999999999999</v>
      </c>
      <c r="G20" s="41">
        <f t="shared" si="0"/>
        <v>1738.7999999999993</v>
      </c>
    </row>
    <row r="21" spans="1:7" s="4" customFormat="1" ht="15.75" x14ac:dyDescent="0.25">
      <c r="A21" s="55"/>
      <c r="B21" s="22">
        <v>14</v>
      </c>
      <c r="C21" s="20" t="s">
        <v>19</v>
      </c>
      <c r="D21" s="21" t="s">
        <v>36</v>
      </c>
      <c r="E21" s="19"/>
      <c r="F21" s="19">
        <v>35</v>
      </c>
      <c r="G21" s="41">
        <f t="shared" si="0"/>
        <v>1703.7999999999993</v>
      </c>
    </row>
    <row r="22" spans="1:7" s="4" customFormat="1" ht="15.75" x14ac:dyDescent="0.25">
      <c r="A22" s="55"/>
      <c r="B22" s="22">
        <v>15</v>
      </c>
      <c r="C22" s="20" t="s">
        <v>11</v>
      </c>
      <c r="D22" s="21" t="s">
        <v>35</v>
      </c>
      <c r="E22" s="19"/>
      <c r="F22" s="19">
        <v>49.2</v>
      </c>
      <c r="G22" s="41">
        <f t="shared" si="0"/>
        <v>1654.5999999999992</v>
      </c>
    </row>
    <row r="23" spans="1:7" s="4" customFormat="1" ht="15.75" x14ac:dyDescent="0.25">
      <c r="A23" s="55"/>
      <c r="B23" s="22">
        <v>16</v>
      </c>
      <c r="C23" s="20" t="s">
        <v>4</v>
      </c>
      <c r="D23" s="21" t="s">
        <v>34</v>
      </c>
      <c r="E23" s="19"/>
      <c r="F23" s="19">
        <v>38.53</v>
      </c>
      <c r="G23" s="41">
        <f t="shared" si="0"/>
        <v>1616.0699999999993</v>
      </c>
    </row>
    <row r="24" spans="1:7" s="4" customFormat="1" ht="15.75" x14ac:dyDescent="0.25">
      <c r="A24" s="55"/>
      <c r="B24" s="22">
        <v>17</v>
      </c>
      <c r="C24" s="20" t="s">
        <v>11</v>
      </c>
      <c r="D24" s="21" t="s">
        <v>33</v>
      </c>
      <c r="E24" s="19"/>
      <c r="F24" s="19">
        <v>304</v>
      </c>
      <c r="G24" s="41">
        <f t="shared" si="0"/>
        <v>1312.0699999999993</v>
      </c>
    </row>
    <row r="25" spans="1:7" s="4" customFormat="1" ht="15.75" x14ac:dyDescent="0.25">
      <c r="A25" s="55"/>
      <c r="B25" s="22">
        <v>18</v>
      </c>
      <c r="C25" s="20" t="s">
        <v>5</v>
      </c>
      <c r="D25" s="21" t="s">
        <v>32</v>
      </c>
      <c r="E25" s="19"/>
      <c r="F25" s="19">
        <v>13.01</v>
      </c>
      <c r="G25" s="41">
        <f t="shared" si="0"/>
        <v>1299.0599999999993</v>
      </c>
    </row>
    <row r="26" spans="1:7" s="4" customFormat="1" ht="15.75" x14ac:dyDescent="0.25">
      <c r="A26" s="55"/>
      <c r="B26" s="22">
        <v>19</v>
      </c>
      <c r="C26" s="20" t="s">
        <v>27</v>
      </c>
      <c r="D26" s="21" t="s">
        <v>31</v>
      </c>
      <c r="E26" s="19"/>
      <c r="F26" s="19">
        <v>224</v>
      </c>
      <c r="G26" s="41">
        <f t="shared" si="0"/>
        <v>1075.0599999999993</v>
      </c>
    </row>
    <row r="27" spans="1:7" s="4" customFormat="1" ht="15.75" x14ac:dyDescent="0.25">
      <c r="A27" s="55"/>
      <c r="B27" s="22">
        <v>20</v>
      </c>
      <c r="C27" s="20" t="s">
        <v>15</v>
      </c>
      <c r="D27" s="21" t="s">
        <v>30</v>
      </c>
      <c r="E27" s="19"/>
      <c r="F27" s="19">
        <v>79.849999999999994</v>
      </c>
      <c r="G27" s="41">
        <f t="shared" si="0"/>
        <v>995.20999999999924</v>
      </c>
    </row>
    <row r="28" spans="1:7" s="4" customFormat="1" ht="15.75" x14ac:dyDescent="0.25">
      <c r="A28" s="55"/>
      <c r="B28" s="22">
        <v>21</v>
      </c>
      <c r="C28" s="20" t="s">
        <v>11</v>
      </c>
      <c r="D28" s="21" t="s">
        <v>29</v>
      </c>
      <c r="E28" s="19"/>
      <c r="F28" s="19">
        <v>27.44</v>
      </c>
      <c r="G28" s="41">
        <f t="shared" si="0"/>
        <v>967.76999999999919</v>
      </c>
    </row>
    <row r="29" spans="1:7" s="4" customFormat="1" ht="15.75" x14ac:dyDescent="0.25">
      <c r="A29" s="55"/>
      <c r="B29" s="22">
        <v>22</v>
      </c>
      <c r="C29" s="20" t="s">
        <v>15</v>
      </c>
      <c r="D29" s="21" t="s">
        <v>28</v>
      </c>
      <c r="E29" s="19"/>
      <c r="F29" s="19">
        <v>25.41</v>
      </c>
      <c r="G29" s="41">
        <f t="shared" si="0"/>
        <v>942.35999999999922</v>
      </c>
    </row>
    <row r="30" spans="1:7" s="4" customFormat="1" ht="15.75" x14ac:dyDescent="0.25">
      <c r="A30" s="55"/>
      <c r="B30" s="22">
        <v>23</v>
      </c>
      <c r="C30" s="20" t="s">
        <v>27</v>
      </c>
      <c r="D30" s="21" t="s">
        <v>26</v>
      </c>
      <c r="E30" s="19"/>
      <c r="F30" s="42">
        <v>21.52</v>
      </c>
      <c r="G30" s="41">
        <f t="shared" si="0"/>
        <v>920.83999999999924</v>
      </c>
    </row>
    <row r="31" spans="1:7" s="4" customFormat="1" ht="15.75" x14ac:dyDescent="0.25">
      <c r="A31" s="55"/>
      <c r="B31" s="22">
        <v>24</v>
      </c>
      <c r="C31" s="20" t="s">
        <v>11</v>
      </c>
      <c r="D31" s="21" t="s">
        <v>25</v>
      </c>
      <c r="E31" s="19"/>
      <c r="F31" s="19">
        <v>109.5</v>
      </c>
      <c r="G31" s="41">
        <f t="shared" si="0"/>
        <v>811.33999999999924</v>
      </c>
    </row>
    <row r="32" spans="1:7" s="4" customFormat="1" ht="15.75" x14ac:dyDescent="0.25">
      <c r="A32" s="55"/>
      <c r="B32" s="22">
        <v>25</v>
      </c>
      <c r="C32" s="20" t="s">
        <v>4</v>
      </c>
      <c r="D32" s="21" t="s">
        <v>24</v>
      </c>
      <c r="E32" s="19"/>
      <c r="F32" s="19">
        <v>65.67</v>
      </c>
      <c r="G32" s="41">
        <f t="shared" si="0"/>
        <v>745.66999999999928</v>
      </c>
    </row>
    <row r="33" spans="1:8" s="4" customFormat="1" ht="15.75" x14ac:dyDescent="0.25">
      <c r="A33" s="55"/>
      <c r="B33" s="22">
        <v>26</v>
      </c>
      <c r="C33" s="20" t="s">
        <v>11</v>
      </c>
      <c r="D33" s="21" t="s">
        <v>23</v>
      </c>
      <c r="E33" s="19"/>
      <c r="F33" s="19">
        <v>39.869999999999997</v>
      </c>
      <c r="G33" s="41">
        <f t="shared" si="0"/>
        <v>705.79999999999927</v>
      </c>
    </row>
    <row r="34" spans="1:8" s="4" customFormat="1" ht="15.75" x14ac:dyDescent="0.25">
      <c r="A34" s="55"/>
      <c r="B34" s="22">
        <v>27</v>
      </c>
      <c r="C34" s="20" t="s">
        <v>22</v>
      </c>
      <c r="D34" s="21" t="s">
        <v>21</v>
      </c>
      <c r="E34" s="19"/>
      <c r="F34" s="21">
        <v>25.5</v>
      </c>
      <c r="G34" s="41">
        <f t="shared" si="0"/>
        <v>680.29999999999927</v>
      </c>
    </row>
    <row r="35" spans="1:8" s="4" customFormat="1" ht="15.75" x14ac:dyDescent="0.25">
      <c r="A35" s="55"/>
      <c r="B35" s="22">
        <v>28</v>
      </c>
      <c r="C35" s="20" t="s">
        <v>4</v>
      </c>
      <c r="D35" s="21" t="s">
        <v>20</v>
      </c>
      <c r="E35" s="19"/>
      <c r="F35" s="19">
        <v>17.38</v>
      </c>
      <c r="G35" s="41">
        <f t="shared" si="0"/>
        <v>662.91999999999928</v>
      </c>
    </row>
    <row r="36" spans="1:8" s="4" customFormat="1" ht="15.75" x14ac:dyDescent="0.25">
      <c r="A36" s="55"/>
      <c r="B36" s="22">
        <v>29</v>
      </c>
      <c r="C36" s="20" t="s">
        <v>19</v>
      </c>
      <c r="D36" s="21" t="s">
        <v>18</v>
      </c>
      <c r="E36" s="19"/>
      <c r="F36" s="19">
        <v>30</v>
      </c>
      <c r="G36" s="41">
        <f t="shared" si="0"/>
        <v>632.91999999999928</v>
      </c>
    </row>
    <row r="37" spans="1:8" s="4" customFormat="1" ht="15.75" x14ac:dyDescent="0.25">
      <c r="A37" s="55"/>
      <c r="B37" s="22">
        <v>30</v>
      </c>
      <c r="C37" s="20" t="s">
        <v>11</v>
      </c>
      <c r="D37" s="25" t="s">
        <v>17</v>
      </c>
      <c r="E37" s="43">
        <v>600</v>
      </c>
      <c r="F37" s="19"/>
      <c r="G37" s="41">
        <f t="shared" si="0"/>
        <v>632.91999999999928</v>
      </c>
    </row>
    <row r="38" spans="1:8" s="4" customFormat="1" ht="15.75" x14ac:dyDescent="0.25">
      <c r="A38" s="55"/>
      <c r="B38" s="22">
        <v>31</v>
      </c>
      <c r="C38" s="20" t="s">
        <v>11</v>
      </c>
      <c r="D38" s="21" t="s">
        <v>16</v>
      </c>
      <c r="E38" s="19"/>
      <c r="F38" s="19">
        <v>264</v>
      </c>
      <c r="G38" s="41">
        <f t="shared" si="0"/>
        <v>368.91999999999928</v>
      </c>
    </row>
    <row r="39" spans="1:8" s="4" customFormat="1" ht="15.75" x14ac:dyDescent="0.25">
      <c r="A39" s="55"/>
      <c r="B39" s="22">
        <v>32</v>
      </c>
      <c r="C39" s="20" t="s">
        <v>15</v>
      </c>
      <c r="D39" s="21" t="s">
        <v>14</v>
      </c>
      <c r="E39" s="19"/>
      <c r="F39" s="19">
        <v>29.5</v>
      </c>
      <c r="G39" s="41">
        <f t="shared" si="0"/>
        <v>339.41999999999928</v>
      </c>
    </row>
    <row r="40" spans="1:8" s="4" customFormat="1" ht="15.75" x14ac:dyDescent="0.25">
      <c r="A40" s="55"/>
      <c r="B40" s="22">
        <v>33</v>
      </c>
      <c r="C40" s="20" t="s">
        <v>11</v>
      </c>
      <c r="D40" s="21" t="s">
        <v>13</v>
      </c>
      <c r="E40" s="19"/>
      <c r="F40" s="19">
        <v>25.44</v>
      </c>
      <c r="G40" s="41">
        <f t="shared" si="0"/>
        <v>313.97999999999928</v>
      </c>
    </row>
    <row r="41" spans="1:8" s="4" customFormat="1" ht="15.75" x14ac:dyDescent="0.25">
      <c r="A41" s="55"/>
      <c r="B41" s="22">
        <v>34</v>
      </c>
      <c r="C41" s="26" t="s">
        <v>11</v>
      </c>
      <c r="D41" s="27" t="s">
        <v>12</v>
      </c>
      <c r="E41" s="19"/>
      <c r="F41" s="19"/>
      <c r="G41" s="41">
        <f t="shared" si="0"/>
        <v>313.97999999999928</v>
      </c>
      <c r="H41" s="6">
        <v>69.400000000000006</v>
      </c>
    </row>
    <row r="42" spans="1:8" s="4" customFormat="1" ht="15.75" x14ac:dyDescent="0.25">
      <c r="A42" s="55"/>
      <c r="B42" s="22">
        <v>35</v>
      </c>
      <c r="C42" s="20" t="s">
        <v>11</v>
      </c>
      <c r="D42" s="27" t="s">
        <v>10</v>
      </c>
      <c r="E42" s="19"/>
      <c r="F42" s="19"/>
      <c r="G42" s="41">
        <f t="shared" si="0"/>
        <v>313.97999999999928</v>
      </c>
      <c r="H42" s="6">
        <v>1660</v>
      </c>
    </row>
    <row r="43" spans="1:8" s="4" customFormat="1" ht="15.75" x14ac:dyDescent="0.25">
      <c r="A43" s="55"/>
      <c r="B43" s="22">
        <v>36</v>
      </c>
      <c r="C43" s="20"/>
      <c r="D43" s="21" t="s">
        <v>71</v>
      </c>
      <c r="E43" s="19"/>
      <c r="F43" s="19">
        <v>46.89</v>
      </c>
      <c r="G43" s="41">
        <f t="shared" si="0"/>
        <v>267.08999999999929</v>
      </c>
    </row>
    <row r="44" spans="1:8" s="4" customFormat="1" ht="15.75" x14ac:dyDescent="0.25">
      <c r="A44" s="55"/>
      <c r="B44" s="22">
        <v>37</v>
      </c>
      <c r="C44" s="20"/>
      <c r="D44" s="21" t="s">
        <v>9</v>
      </c>
      <c r="E44" s="19"/>
      <c r="F44" s="19">
        <v>70</v>
      </c>
      <c r="G44" s="41">
        <f t="shared" si="0"/>
        <v>197.08999999999929</v>
      </c>
    </row>
    <row r="45" spans="1:8" s="4" customFormat="1" ht="15.75" x14ac:dyDescent="0.25">
      <c r="A45" s="55"/>
      <c r="B45" s="22">
        <v>38</v>
      </c>
      <c r="C45" s="20"/>
      <c r="D45" s="21" t="s">
        <v>8</v>
      </c>
      <c r="E45" s="19"/>
      <c r="F45" s="19">
        <v>68.13</v>
      </c>
      <c r="G45" s="41">
        <f t="shared" si="0"/>
        <v>128.9599999999993</v>
      </c>
    </row>
    <row r="46" spans="1:8" s="4" customFormat="1" ht="15.75" x14ac:dyDescent="0.25">
      <c r="A46" s="55"/>
      <c r="B46" s="22">
        <v>39</v>
      </c>
      <c r="C46" s="20"/>
      <c r="D46" s="21" t="s">
        <v>7</v>
      </c>
      <c r="E46" s="19"/>
      <c r="F46" s="19">
        <v>51</v>
      </c>
      <c r="G46" s="41">
        <f t="shared" si="0"/>
        <v>77.959999999999297</v>
      </c>
    </row>
    <row r="47" spans="1:8" s="4" customFormat="1" ht="15.75" x14ac:dyDescent="0.25">
      <c r="A47" s="55"/>
      <c r="B47" s="22">
        <v>40</v>
      </c>
      <c r="C47" s="20"/>
      <c r="D47" s="21" t="s">
        <v>6</v>
      </c>
      <c r="E47" s="19"/>
      <c r="F47" s="41">
        <v>30</v>
      </c>
      <c r="G47" s="41">
        <f t="shared" si="0"/>
        <v>47.959999999999297</v>
      </c>
    </row>
    <row r="48" spans="1:8" s="4" customFormat="1" ht="18.75" x14ac:dyDescent="0.3">
      <c r="A48" s="55"/>
      <c r="B48" s="22">
        <v>41</v>
      </c>
      <c r="C48" s="20" t="s">
        <v>5</v>
      </c>
      <c r="D48" s="21" t="s">
        <v>3</v>
      </c>
      <c r="E48" s="44"/>
      <c r="F48" s="41">
        <v>6.25</v>
      </c>
      <c r="G48" s="41">
        <f t="shared" si="0"/>
        <v>41.709999999999297</v>
      </c>
    </row>
    <row r="49" spans="1:9" s="4" customFormat="1" ht="15.75" x14ac:dyDescent="0.25">
      <c r="A49" s="55"/>
      <c r="B49" s="22">
        <v>42</v>
      </c>
      <c r="C49" s="20" t="s">
        <v>4</v>
      </c>
      <c r="D49" s="21" t="s">
        <v>3</v>
      </c>
      <c r="E49" s="19"/>
      <c r="F49" s="41">
        <v>10.97</v>
      </c>
      <c r="G49" s="41">
        <f t="shared" si="0"/>
        <v>30.739999999999299</v>
      </c>
    </row>
    <row r="50" spans="1:9" s="4" customFormat="1" ht="15.75" x14ac:dyDescent="0.25">
      <c r="A50" s="55"/>
      <c r="B50" s="22">
        <v>43</v>
      </c>
      <c r="C50" s="20"/>
      <c r="D50" s="27" t="s">
        <v>2</v>
      </c>
      <c r="E50" s="19"/>
      <c r="F50" s="28"/>
      <c r="G50" s="41"/>
      <c r="H50" s="6">
        <v>40</v>
      </c>
    </row>
    <row r="51" spans="1:9" s="4" customFormat="1" ht="15.75" x14ac:dyDescent="0.25">
      <c r="A51" s="55"/>
      <c r="B51" s="22">
        <v>44</v>
      </c>
      <c r="C51" s="20"/>
      <c r="D51" s="27" t="s">
        <v>1</v>
      </c>
      <c r="E51" s="29"/>
      <c r="F51" s="28"/>
      <c r="G51" s="41"/>
      <c r="H51" s="6">
        <v>3748</v>
      </c>
    </row>
    <row r="52" spans="1:9" s="4" customFormat="1" ht="15.75" x14ac:dyDescent="0.25">
      <c r="A52" s="55"/>
      <c r="B52" s="21"/>
      <c r="C52" s="20"/>
      <c r="D52" s="30"/>
      <c r="E52" s="28"/>
      <c r="F52" s="19"/>
      <c r="G52" s="41"/>
    </row>
    <row r="53" spans="1:9" s="4" customFormat="1" ht="15.75" x14ac:dyDescent="0.25">
      <c r="A53" s="55"/>
      <c r="B53" s="21"/>
      <c r="C53" s="20"/>
      <c r="D53" s="31"/>
      <c r="E53" s="45"/>
      <c r="F53" s="19"/>
      <c r="G53" s="46"/>
    </row>
    <row r="54" spans="1:9" s="4" customFormat="1" ht="15.75" x14ac:dyDescent="0.25">
      <c r="A54" s="55"/>
      <c r="B54" s="21"/>
      <c r="C54" s="20"/>
      <c r="D54" s="32"/>
      <c r="E54" s="19"/>
      <c r="F54" s="19"/>
      <c r="G54" s="47"/>
      <c r="I54" s="5"/>
    </row>
    <row r="55" spans="1:9" s="4" customFormat="1" ht="15.75" x14ac:dyDescent="0.25">
      <c r="A55" s="55"/>
      <c r="B55" s="21"/>
      <c r="C55" s="20"/>
      <c r="D55" s="32"/>
      <c r="E55" s="19">
        <f>SUM(E8:E54)</f>
        <v>2600</v>
      </c>
      <c r="F55" s="19">
        <f>SUM(F8:F54)</f>
        <v>2614.9</v>
      </c>
      <c r="G55" s="41"/>
    </row>
    <row r="56" spans="1:9" ht="18.75" x14ac:dyDescent="0.3">
      <c r="A56" s="56"/>
      <c r="B56" s="48"/>
      <c r="C56" s="49"/>
      <c r="D56" s="50" t="s">
        <v>0</v>
      </c>
      <c r="E56" s="44">
        <f>E55+G7</f>
        <v>2645.64</v>
      </c>
      <c r="F56" s="44"/>
      <c r="G56" s="51">
        <f>E56-F55</f>
        <v>30.739999999999782</v>
      </c>
    </row>
  </sheetData>
  <mergeCells count="2">
    <mergeCell ref="A2:G2"/>
    <mergeCell ref="A3:G3"/>
  </mergeCells>
  <pageMargins left="0.37" right="0.2" top="0.51" bottom="1" header="0.4921259845" footer="0.492125984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10" zoomScaleNormal="100" workbookViewId="0">
      <selection activeCell="I16" sqref="I16"/>
    </sheetView>
  </sheetViews>
  <sheetFormatPr defaultRowHeight="15" x14ac:dyDescent="0.25"/>
  <cols>
    <col min="2" max="2" width="49.42578125" bestFit="1" customWidth="1"/>
    <col min="3" max="3" width="11.28515625" bestFit="1" customWidth="1"/>
    <col min="4" max="4" width="10.42578125" bestFit="1" customWidth="1"/>
    <col min="5" max="5" width="50" customWidth="1"/>
    <col min="6" max="6" width="16.140625" customWidth="1"/>
  </cols>
  <sheetData>
    <row r="1" spans="1:9" ht="31.5" x14ac:dyDescent="0.25">
      <c r="A1" s="10" t="s">
        <v>57</v>
      </c>
      <c r="B1" s="11" t="s">
        <v>58</v>
      </c>
      <c r="C1" s="10" t="s">
        <v>59</v>
      </c>
      <c r="D1" s="11" t="s">
        <v>60</v>
      </c>
      <c r="E1" s="12" t="s">
        <v>61</v>
      </c>
      <c r="F1" s="11" t="s">
        <v>62</v>
      </c>
    </row>
    <row r="2" spans="1:9" ht="15.75" x14ac:dyDescent="0.25">
      <c r="A2" s="10">
        <v>1</v>
      </c>
      <c r="B2" s="11" t="s">
        <v>66</v>
      </c>
      <c r="C2" s="10"/>
      <c r="D2" s="11"/>
      <c r="E2" s="13">
        <v>69.400000000000006</v>
      </c>
      <c r="F2" s="14">
        <v>43889</v>
      </c>
    </row>
    <row r="3" spans="1:9" ht="15.75" x14ac:dyDescent="0.25">
      <c r="A3" s="10">
        <v>2</v>
      </c>
      <c r="B3" s="11" t="s">
        <v>67</v>
      </c>
      <c r="C3" s="10"/>
      <c r="D3" s="11"/>
      <c r="E3" s="13">
        <v>1660</v>
      </c>
      <c r="F3" s="14">
        <v>43902</v>
      </c>
    </row>
    <row r="4" spans="1:9" ht="15.75" x14ac:dyDescent="0.25">
      <c r="A4" s="10">
        <v>3</v>
      </c>
      <c r="B4" s="11" t="s">
        <v>63</v>
      </c>
      <c r="C4" s="10" t="s">
        <v>64</v>
      </c>
      <c r="D4" s="11" t="s">
        <v>65</v>
      </c>
      <c r="E4" s="13">
        <v>3748</v>
      </c>
      <c r="F4" s="14">
        <v>44068</v>
      </c>
    </row>
    <row r="5" spans="1:9" ht="15.75" x14ac:dyDescent="0.25">
      <c r="A5" s="10">
        <v>4</v>
      </c>
      <c r="B5" s="11" t="s">
        <v>68</v>
      </c>
      <c r="C5" s="10"/>
      <c r="D5" s="15"/>
      <c r="E5" s="13">
        <v>40</v>
      </c>
      <c r="F5" s="14">
        <v>44075</v>
      </c>
    </row>
    <row r="6" spans="1:9" ht="18.75" x14ac:dyDescent="0.3">
      <c r="E6" s="16">
        <f>SUM(E2:E5)</f>
        <v>5517.4</v>
      </c>
    </row>
    <row r="7" spans="1:9" ht="18.75" x14ac:dyDescent="0.3">
      <c r="E7" t="s">
        <v>70</v>
      </c>
      <c r="F7" s="52">
        <f>E6+'2019-2020 '!F55</f>
        <v>8132.2999999999993</v>
      </c>
    </row>
    <row r="13" spans="1:9" x14ac:dyDescent="0.25">
      <c r="I13">
        <f>7026-500</f>
        <v>6526</v>
      </c>
    </row>
    <row r="15" spans="1:9" x14ac:dyDescent="0.25">
      <c r="I15">
        <f>16226-500</f>
        <v>15726</v>
      </c>
    </row>
    <row r="17" spans="5:5" x14ac:dyDescent="0.25">
      <c r="E17">
        <f>16500/50</f>
        <v>330</v>
      </c>
    </row>
    <row r="19" spans="5:5" x14ac:dyDescent="0.25">
      <c r="E19">
        <f>50*350</f>
        <v>17500</v>
      </c>
    </row>
  </sheetData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2019-2020 </vt:lpstr>
      <vt:lpstr>Platené-prevodom</vt:lpstr>
      <vt:lpstr>'2019-2020 '!Oblasť_tlače</vt:lpstr>
      <vt:lpstr>'Platené-prevodom'!Oblasť_tlače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Némethová</cp:lastModifiedBy>
  <cp:lastPrinted>2020-09-18T10:14:29Z</cp:lastPrinted>
  <dcterms:created xsi:type="dcterms:W3CDTF">2020-09-17T13:50:04Z</dcterms:created>
  <dcterms:modified xsi:type="dcterms:W3CDTF">2020-10-01T11:04:15Z</dcterms:modified>
</cp:coreProperties>
</file>